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-45" windowWidth="12120" windowHeight="5970"/>
  </bookViews>
  <sheets>
    <sheet name="Sheet1" sheetId="1" r:id="rId1"/>
  </sheets>
  <definedNames>
    <definedName name="Z_1F1D4242_4E20_4EEB_A6C5_4D93FF77577B_.wvu.Cols" localSheetId="0" hidden="1">Sheet1!$I:$L</definedName>
  </definedNames>
  <calcPr calcId="125725"/>
  <customWorkbookViews>
    <customWorkbookView name="porourke - Personal View" guid="{1F1D4242-4E20-4EEB-A6C5-4D93FF77577B}" mergeInterval="0" personalView="1" maximized="1" xWindow="1" yWindow="1" windowWidth="1596" windowHeight="670" activeSheetId="1" showComments="commIndAndComment"/>
  </customWorkbookViews>
</workbook>
</file>

<file path=xl/calcChain.xml><?xml version="1.0" encoding="utf-8"?>
<calcChain xmlns="http://schemas.openxmlformats.org/spreadsheetml/2006/main">
  <c r="L11" i="1"/>
  <c r="L12"/>
  <c r="L18"/>
  <c r="L19"/>
  <c r="G7" l="1"/>
  <c r="L13"/>
  <c r="G8" s="1"/>
  <c r="G10" l="1"/>
</calcChain>
</file>

<file path=xl/sharedStrings.xml><?xml version="1.0" encoding="utf-8"?>
<sst xmlns="http://schemas.openxmlformats.org/spreadsheetml/2006/main" count="13" uniqueCount="11">
  <si>
    <t>H</t>
  </si>
  <si>
    <t>COST OF JOB</t>
  </si>
  <si>
    <t>CE &amp; ADA STATE FEE</t>
  </si>
  <si>
    <t xml:space="preserve"> </t>
  </si>
  <si>
    <t>TOTAL PERMIT FEE</t>
  </si>
  <si>
    <t>IF 1 &amp; 2 FAM DEWLLING ENTER 1</t>
  </si>
  <si>
    <t>MUNICIPAL PERMIT FEE</t>
  </si>
  <si>
    <t xml:space="preserve">  </t>
  </si>
  <si>
    <t xml:space="preserve">This Calculator is to be used for All Other Permits - </t>
  </si>
  <si>
    <t>ANYTHING ELSE ENTER 0 (enter 1 or 0 in box to left)</t>
  </si>
  <si>
    <t>To avoid delays and ensure accuracy, it is highly recommended that you call the Zoning Department (728-0500, X291) for assistance in calculating your permit fee.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</si>
</sst>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8"/>
      <name val="Felix Titling"/>
    </font>
    <font>
      <sz val="8"/>
      <name val="Felix Titling"/>
      <family val="5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1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44" fontId="4" fillId="2" borderId="4" xfId="1" applyFont="1" applyFill="1" applyBorder="1" applyProtection="1">
      <protection locked="0"/>
    </xf>
    <xf numFmtId="44" fontId="4" fillId="0" borderId="0" xfId="1" applyFont="1" applyBorder="1"/>
    <xf numFmtId="44" fontId="4" fillId="0" borderId="1" xfId="1" applyFont="1" applyBorder="1"/>
    <xf numFmtId="44" fontId="4" fillId="0" borderId="2" xfId="1" applyFont="1" applyBorder="1"/>
    <xf numFmtId="44" fontId="4" fillId="0" borderId="0" xfId="1" applyFont="1"/>
    <xf numFmtId="44" fontId="4" fillId="0" borderId="3" xfId="1" applyFont="1" applyBorder="1"/>
    <xf numFmtId="44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topLeftCell="A3" zoomScaleNormal="100" workbookViewId="0">
      <selection activeCell="G24" sqref="G24"/>
    </sheetView>
  </sheetViews>
  <sheetFormatPr defaultRowHeight="11.25"/>
  <cols>
    <col min="1" max="1" width="9.33203125" style="1"/>
    <col min="2" max="2" width="2.6640625" style="1" customWidth="1"/>
    <col min="3" max="5" width="9.33203125" style="1"/>
    <col min="6" max="6" width="19" style="1" customWidth="1"/>
    <col min="7" max="7" width="16.33203125" style="1" customWidth="1"/>
    <col min="8" max="8" width="33.5" style="1" customWidth="1"/>
    <col min="9" max="9" width="12.83203125" style="1" hidden="1" customWidth="1"/>
    <col min="10" max="10" width="26.6640625" style="1" hidden="1" customWidth="1"/>
    <col min="11" max="11" width="12.83203125" style="1" hidden="1" customWidth="1"/>
    <col min="12" max="12" width="11" style="1" hidden="1" customWidth="1"/>
    <col min="13" max="14" width="12.1640625" style="1" customWidth="1"/>
    <col min="15" max="16384" width="9.33203125" style="1"/>
  </cols>
  <sheetData>
    <row r="1" spans="1:13" ht="17.25" hidden="1" customHeight="1">
      <c r="D1" s="2">
        <v>0</v>
      </c>
      <c r="E1" s="3"/>
      <c r="F1" s="4" t="s">
        <v>5</v>
      </c>
      <c r="G1" s="4"/>
      <c r="H1" s="4"/>
      <c r="I1" s="5"/>
      <c r="J1" s="5"/>
      <c r="K1" s="5"/>
      <c r="L1" s="5"/>
      <c r="M1" s="5"/>
    </row>
    <row r="2" spans="1:13" ht="25.5" hidden="1" customHeight="1">
      <c r="E2" s="6"/>
      <c r="F2" s="4" t="s">
        <v>9</v>
      </c>
      <c r="G2" s="4"/>
      <c r="H2" s="4"/>
      <c r="I2" s="5"/>
      <c r="J2" s="5"/>
      <c r="K2" s="5"/>
      <c r="L2" s="5"/>
      <c r="M2" s="5"/>
    </row>
    <row r="3" spans="1:13" ht="15.75">
      <c r="A3" s="15" t="s">
        <v>8</v>
      </c>
      <c r="B3" s="15"/>
      <c r="C3" s="15"/>
      <c r="D3" s="15"/>
      <c r="E3" s="15"/>
      <c r="F3" s="15"/>
      <c r="G3" s="15"/>
      <c r="H3" s="15"/>
      <c r="I3" s="5"/>
      <c r="J3" s="5"/>
      <c r="K3" s="5"/>
      <c r="L3" s="5"/>
      <c r="M3" s="5"/>
    </row>
    <row r="4" spans="1:13" ht="15.75" thickBot="1">
      <c r="A4" s="7"/>
      <c r="B4" s="7"/>
      <c r="C4" s="7"/>
      <c r="D4" s="7"/>
      <c r="E4" s="7"/>
      <c r="F4" s="7"/>
      <c r="G4" s="7"/>
      <c r="H4" s="7"/>
    </row>
    <row r="5" spans="1:13" ht="16.5" thickBot="1">
      <c r="A5" s="7"/>
      <c r="B5" s="7"/>
      <c r="C5" s="7"/>
      <c r="D5" s="5" t="s">
        <v>1</v>
      </c>
      <c r="E5" s="5"/>
      <c r="F5" s="5"/>
      <c r="G5" s="8">
        <v>0</v>
      </c>
      <c r="H5" s="7"/>
    </row>
    <row r="6" spans="1:13" ht="15.75">
      <c r="A6" s="7"/>
      <c r="B6" s="7"/>
      <c r="C6" s="7"/>
      <c r="D6" s="5"/>
      <c r="E6" s="5"/>
      <c r="F6" s="5"/>
      <c r="G6" s="9" t="s">
        <v>7</v>
      </c>
      <c r="H6" s="7"/>
    </row>
    <row r="7" spans="1:13" ht="15.75">
      <c r="A7" s="7"/>
      <c r="B7" s="7"/>
      <c r="C7" s="7"/>
      <c r="D7" s="5" t="s">
        <v>6</v>
      </c>
      <c r="E7" s="5"/>
      <c r="F7" s="5"/>
      <c r="G7" s="10" t="e">
        <f>MAX(L18:L19)</f>
        <v>#N/A</v>
      </c>
      <c r="H7" s="7"/>
    </row>
    <row r="8" spans="1:13" ht="15.75">
      <c r="A8" s="7"/>
      <c r="B8" s="7"/>
      <c r="C8" s="7"/>
      <c r="D8" s="5" t="s">
        <v>2</v>
      </c>
      <c r="E8" s="5"/>
      <c r="F8" s="5"/>
      <c r="G8" s="11">
        <f>L13</f>
        <v>0</v>
      </c>
      <c r="H8" s="7"/>
    </row>
    <row r="9" spans="1:13" ht="15.75">
      <c r="A9" s="7"/>
      <c r="B9" s="7"/>
      <c r="C9" s="7"/>
      <c r="D9" s="5" t="s">
        <v>3</v>
      </c>
      <c r="E9" s="5"/>
      <c r="F9" s="5"/>
      <c r="G9" s="12"/>
      <c r="H9" s="7"/>
    </row>
    <row r="10" spans="1:13" ht="16.5" thickBot="1">
      <c r="A10" s="7"/>
      <c r="B10" s="7"/>
      <c r="C10" s="7"/>
      <c r="D10" s="5" t="s">
        <v>4</v>
      </c>
      <c r="E10" s="5"/>
      <c r="F10" s="5"/>
      <c r="G10" s="13" t="e">
        <f>SUM(G7:G8)</f>
        <v>#N/A</v>
      </c>
      <c r="H10" s="7"/>
    </row>
    <row r="11" spans="1:13" ht="15.75" thickTop="1">
      <c r="A11" s="7"/>
      <c r="B11" s="7"/>
      <c r="C11" s="7"/>
      <c r="D11" s="7"/>
      <c r="E11" s="7"/>
      <c r="F11" s="7"/>
      <c r="G11" s="7"/>
      <c r="H11" s="7"/>
      <c r="L11" s="1" t="b">
        <f>IF(AND(D1=1,G5&gt;50000),50)</f>
        <v>0</v>
      </c>
    </row>
    <row r="12" spans="1:13" ht="57.75" customHeight="1">
      <c r="A12" s="16" t="s">
        <v>10</v>
      </c>
      <c r="B12" s="15"/>
      <c r="C12" s="15"/>
      <c r="D12" s="15"/>
      <c r="E12" s="15"/>
      <c r="F12" s="15"/>
      <c r="G12" s="15"/>
      <c r="H12" s="15"/>
      <c r="L12" s="14">
        <f>G5*0.001</f>
        <v>0</v>
      </c>
    </row>
    <row r="13" spans="1:13">
      <c r="L13" s="1">
        <f>MIN(L11:L12)</f>
        <v>0</v>
      </c>
    </row>
    <row r="14" spans="1:13">
      <c r="I14" s="1">
        <v>1</v>
      </c>
      <c r="J14" s="1">
        <v>95</v>
      </c>
    </row>
    <row r="15" spans="1:13">
      <c r="I15" s="1">
        <v>1001</v>
      </c>
      <c r="J15" s="1">
        <v>107</v>
      </c>
    </row>
    <row r="16" spans="1:13">
      <c r="I16" s="1">
        <v>2001</v>
      </c>
      <c r="J16" s="1">
        <v>119</v>
      </c>
    </row>
    <row r="17" spans="9:12">
      <c r="I17" s="1">
        <v>3001</v>
      </c>
      <c r="J17" s="1">
        <v>131</v>
      </c>
    </row>
    <row r="18" spans="9:12">
      <c r="I18" s="1">
        <v>4001</v>
      </c>
      <c r="J18" s="1">
        <v>143</v>
      </c>
      <c r="L18" s="1" t="e">
        <f>VLOOKUP(G5,I14:J64,2)</f>
        <v>#N/A</v>
      </c>
    </row>
    <row r="19" spans="9:12">
      <c r="I19" s="1">
        <v>5001</v>
      </c>
      <c r="J19" s="1">
        <v>155</v>
      </c>
      <c r="L19" s="1" t="b">
        <f>IF(G5&gt;50000,(((ROUNDUP(G5-50000,-3)*0.001))*7.5)+498.5)</f>
        <v>0</v>
      </c>
    </row>
    <row r="20" spans="9:12" ht="10.5" customHeight="1">
      <c r="I20" s="1">
        <v>6001</v>
      </c>
      <c r="J20" s="1">
        <v>167</v>
      </c>
    </row>
    <row r="21" spans="9:12">
      <c r="I21" s="1">
        <v>7001</v>
      </c>
      <c r="J21" s="1">
        <v>179</v>
      </c>
    </row>
    <row r="22" spans="9:12">
      <c r="I22" s="1">
        <v>8001</v>
      </c>
      <c r="J22" s="1">
        <v>191</v>
      </c>
    </row>
    <row r="23" spans="9:12">
      <c r="I23" s="1">
        <v>9001</v>
      </c>
      <c r="J23" s="1">
        <v>198.5</v>
      </c>
    </row>
    <row r="24" spans="9:12">
      <c r="I24" s="1">
        <v>10001</v>
      </c>
      <c r="J24" s="1">
        <v>206</v>
      </c>
    </row>
    <row r="25" spans="9:12">
      <c r="I25" s="1">
        <v>11001</v>
      </c>
      <c r="J25" s="1">
        <v>213.5</v>
      </c>
    </row>
    <row r="26" spans="9:12">
      <c r="I26" s="1">
        <v>12001</v>
      </c>
      <c r="J26" s="1">
        <v>221</v>
      </c>
    </row>
    <row r="27" spans="9:12">
      <c r="I27" s="1">
        <v>13001</v>
      </c>
      <c r="J27" s="1">
        <v>228.5</v>
      </c>
    </row>
    <row r="28" spans="9:12">
      <c r="I28" s="1">
        <v>14001</v>
      </c>
      <c r="J28" s="1">
        <v>236</v>
      </c>
    </row>
    <row r="29" spans="9:12">
      <c r="I29" s="1">
        <v>15001</v>
      </c>
      <c r="J29" s="1">
        <v>243.5</v>
      </c>
    </row>
    <row r="30" spans="9:12">
      <c r="I30" s="1">
        <v>16001</v>
      </c>
      <c r="J30" s="1">
        <v>251</v>
      </c>
    </row>
    <row r="31" spans="9:12">
      <c r="I31" s="1">
        <v>17001</v>
      </c>
      <c r="J31" s="1">
        <v>258.5</v>
      </c>
    </row>
    <row r="32" spans="9:12">
      <c r="I32" s="1">
        <v>18001</v>
      </c>
      <c r="J32" s="1">
        <v>266</v>
      </c>
    </row>
    <row r="33" spans="9:11">
      <c r="I33" s="1">
        <v>19001</v>
      </c>
      <c r="J33" s="1">
        <v>273.5</v>
      </c>
    </row>
    <row r="34" spans="9:11">
      <c r="I34" s="1">
        <v>20001</v>
      </c>
      <c r="J34" s="1">
        <v>281</v>
      </c>
    </row>
    <row r="35" spans="9:11">
      <c r="I35" s="1">
        <v>21001</v>
      </c>
      <c r="J35" s="1">
        <v>288.5</v>
      </c>
    </row>
    <row r="36" spans="9:11">
      <c r="I36" s="1">
        <v>22001</v>
      </c>
      <c r="J36" s="1">
        <v>296</v>
      </c>
      <c r="K36" s="1" t="s">
        <v>0</v>
      </c>
    </row>
    <row r="37" spans="9:11">
      <c r="I37" s="1">
        <v>23001</v>
      </c>
      <c r="J37" s="1">
        <v>303.5</v>
      </c>
    </row>
    <row r="38" spans="9:11">
      <c r="I38" s="1">
        <v>24001</v>
      </c>
      <c r="J38" s="1">
        <v>311</v>
      </c>
    </row>
    <row r="39" spans="9:11">
      <c r="I39" s="1">
        <v>25001</v>
      </c>
      <c r="J39" s="1">
        <v>318.5</v>
      </c>
    </row>
    <row r="40" spans="9:11">
      <c r="I40" s="1">
        <v>26001</v>
      </c>
      <c r="J40" s="1">
        <v>326</v>
      </c>
      <c r="K40" s="1" t="s">
        <v>0</v>
      </c>
    </row>
    <row r="41" spans="9:11">
      <c r="I41" s="1">
        <v>27001</v>
      </c>
      <c r="J41" s="1">
        <v>333.5</v>
      </c>
    </row>
    <row r="42" spans="9:11">
      <c r="I42" s="1">
        <v>28001</v>
      </c>
      <c r="J42" s="1">
        <v>341</v>
      </c>
      <c r="K42" s="1" t="s">
        <v>0</v>
      </c>
    </row>
    <row r="43" spans="9:11">
      <c r="I43" s="1">
        <v>29001</v>
      </c>
      <c r="J43" s="1">
        <v>348.5</v>
      </c>
    </row>
    <row r="44" spans="9:11">
      <c r="I44" s="1">
        <v>30001</v>
      </c>
      <c r="J44" s="1">
        <v>356</v>
      </c>
    </row>
    <row r="45" spans="9:11">
      <c r="I45" s="1">
        <v>31001</v>
      </c>
      <c r="J45" s="1">
        <v>363.5</v>
      </c>
    </row>
    <row r="46" spans="9:11">
      <c r="I46" s="1">
        <v>32001</v>
      </c>
      <c r="J46" s="1">
        <v>371</v>
      </c>
    </row>
    <row r="47" spans="9:11">
      <c r="I47" s="1">
        <v>33001</v>
      </c>
      <c r="J47" s="1">
        <v>378.5</v>
      </c>
    </row>
    <row r="48" spans="9:11">
      <c r="I48" s="1">
        <v>34001</v>
      </c>
      <c r="J48" s="1">
        <v>386</v>
      </c>
    </row>
    <row r="49" spans="9:10">
      <c r="I49" s="1">
        <v>35001</v>
      </c>
      <c r="J49" s="1">
        <v>393.5</v>
      </c>
    </row>
    <row r="50" spans="9:10">
      <c r="I50" s="1">
        <v>36001</v>
      </c>
      <c r="J50" s="1">
        <v>401</v>
      </c>
    </row>
    <row r="51" spans="9:10">
      <c r="I51" s="1">
        <v>37001</v>
      </c>
      <c r="J51" s="1">
        <v>408.5</v>
      </c>
    </row>
    <row r="52" spans="9:10">
      <c r="I52" s="1">
        <v>38001</v>
      </c>
      <c r="J52" s="1">
        <v>416</v>
      </c>
    </row>
    <row r="53" spans="9:10">
      <c r="I53" s="1">
        <v>39001</v>
      </c>
      <c r="J53" s="1">
        <v>423.5</v>
      </c>
    </row>
    <row r="54" spans="9:10">
      <c r="I54" s="1">
        <v>40001</v>
      </c>
      <c r="J54" s="1">
        <v>431</v>
      </c>
    </row>
    <row r="55" spans="9:10">
      <c r="I55" s="1">
        <v>41001</v>
      </c>
      <c r="J55" s="1">
        <v>438.5</v>
      </c>
    </row>
    <row r="56" spans="9:10">
      <c r="I56" s="1">
        <v>42001</v>
      </c>
      <c r="J56" s="1">
        <v>446</v>
      </c>
    </row>
    <row r="57" spans="9:10">
      <c r="I57" s="1">
        <v>43001</v>
      </c>
      <c r="J57" s="1">
        <v>453.5</v>
      </c>
    </row>
    <row r="58" spans="9:10">
      <c r="I58" s="1">
        <v>44001</v>
      </c>
      <c r="J58" s="1">
        <v>461</v>
      </c>
    </row>
    <row r="59" spans="9:10">
      <c r="I59" s="1">
        <v>45001</v>
      </c>
      <c r="J59" s="1">
        <v>468.5</v>
      </c>
    </row>
    <row r="60" spans="9:10">
      <c r="I60" s="1">
        <v>46001</v>
      </c>
      <c r="J60" s="1">
        <v>476</v>
      </c>
    </row>
    <row r="61" spans="9:10">
      <c r="I61" s="1">
        <v>47001</v>
      </c>
      <c r="J61" s="1">
        <v>483.5</v>
      </c>
    </row>
    <row r="62" spans="9:10">
      <c r="I62" s="1">
        <v>48001</v>
      </c>
      <c r="J62" s="1">
        <v>491</v>
      </c>
    </row>
    <row r="63" spans="9:10">
      <c r="I63" s="1">
        <v>49001</v>
      </c>
      <c r="J63" s="1">
        <v>498.5</v>
      </c>
    </row>
    <row r="64" spans="9:10">
      <c r="I64" s="1">
        <v>50001</v>
      </c>
    </row>
  </sheetData>
  <sheetProtection sheet="1" objects="1" scenarios="1" formatCells="0" formatColumns="0" formatRows="0" insertColumns="0" insertRows="0"/>
  <customSheetViews>
    <customSheetView guid="{1F1D4242-4E20-4EEB-A6C5-4D93FF77577B}" hiddenColumns="1">
      <selection activeCell="G15" sqref="G15"/>
      <pageMargins left="0.75" right="0.75" top="1" bottom="1" header="0.5" footer="0.5"/>
      <printOptions gridLines="1"/>
      <pageSetup orientation="landscape" horizontalDpi="200" verticalDpi="200" r:id="rId1"/>
      <headerFooter alignWithMargins="0"/>
    </customSheetView>
  </customSheetViews>
  <mergeCells count="2">
    <mergeCell ref="A3:H3"/>
    <mergeCell ref="A12:H12"/>
  </mergeCells>
  <printOptions gridLines="1"/>
  <pageMargins left="0.75" right="0.75" top="1" bottom="1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porourke</dc:creator>
  <cp:lastModifiedBy>porourke</cp:lastModifiedBy>
  <cp:lastPrinted>2005-10-18T16:13:26Z</cp:lastPrinted>
  <dcterms:created xsi:type="dcterms:W3CDTF">1999-05-27T16:02:42Z</dcterms:created>
  <dcterms:modified xsi:type="dcterms:W3CDTF">2017-04-28T14:44:01Z</dcterms:modified>
</cp:coreProperties>
</file>